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46" i="13"/>
  <c r="F45" i="13"/>
  <c r="F44" i="13"/>
  <c r="F43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8" i="13" l="1"/>
  <c r="F49" i="13" l="1"/>
  <c r="F50" i="13" s="1"/>
  <c r="F51" i="13" l="1"/>
  <c r="F52" i="13" s="1"/>
  <c r="F53" i="13" l="1"/>
  <c r="F5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<sst xmlns="http://schemas.openxmlformats.org/spreadsheetml/2006/main" count="6378" uniqueCount="865">
  <si>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</si>
  <si>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</si>
  <si>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</si>
  <si>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</si>
  <si>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</si>
  <si>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</si>
  <si>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</si>
  <si>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</si>
  <si>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</si>
  <si>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</si>
  <si>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</si>
  <si>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</si>
  <si>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</si>
  <si>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</si>
  <si>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</si>
  <si>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</si>
  <si>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</si>
  <si>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</si>
  <si>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</si>
  <si>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</si>
  <si>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</si>
  <si>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</si>
  <si>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</si>
  <si>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</si>
  <si>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</si>
  <si>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</si>
  <si>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</si>
  <si>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</si>
  <si>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</si>
  <si>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</si>
  <si>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</si>
  <si>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</si>
  <si>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</si>
  <si>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</si>
  <si>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</si>
  <si>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</si>
  <si>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</si>
  <si>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</si>
  <si>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</si>
  <si>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</si>
  <si>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</si>
  <si>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</si>
  <si>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</si>
  <si>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</si>
  <si>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</si>
  <si>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</si>
  <si>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</si>
  <si>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</si>
  <si>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</si>
  <si>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</si>
  <si>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</si>
  <si>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</si>
  <si>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</si>
  <si>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</si>
  <si>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</si>
  <si>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</si>
  <si>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</si>
  <si>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</si>
  <si>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</si>
  <si>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</si>
  <si>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</si>
  <si>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</si>
  <si>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</si>
  <si>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</si>
  <si>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</si>
  <si>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</si>
  <si>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</si>
  <si>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</si>
  <si>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</si>
  <si>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</si>
  <si>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</si>
  <si>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</si>
  <si>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</si>
  <si>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</si>
  <si>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</si>
  <si>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</si>
  <si>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</si>
  <si>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</si>
  <si>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</si>
  <si>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</si>
  <si>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</si>
  <si>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</si>
  <si>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</si>
  <si>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</si>
  <si>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</si>
  <si>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</si>
  <si>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</si>
  <si>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</si>
  <si>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</si>
  <si>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</si>
  <si>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</si>
  <si>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</si>
  <si>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</si>
  <si>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</si>
  <si>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</si>
  <si>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</si>
  <si>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</si>
  <si>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</si>
  <si>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</si>
  <si>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</si>
  <si>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</si>
  <si>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</si>
  <si>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</si>
  <si>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</si>
  <si>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</si>
  <si>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</si>
  <si>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</si>
  <si>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</si>
  <si>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</si>
  <si>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</si>
  <si>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</si>
  <si>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</si>
  <si>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</si>
  <si>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</si>
  <si>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</si>
  <si>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</si>
  <si>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</si>
  <si>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</si>
  <si>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</si>
  <si>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</si>
  <si>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</si>
  <si>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</si>
  <si>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</si>
  <si>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</si>
  <si>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</si>
  <si>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</si>
  <si>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</si>
  <si>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</si>
  <si>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</si>
  <si>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</si>
  <si>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</si>
  <si>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</si>
  <si>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</si>
  <si>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</si>
  <si>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</si>
  <si>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</si>
  <si>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</si>
  <si>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</si>
  <si>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</si>
  <si>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</si>
  <si>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</si>
  <si>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</si>
  <si>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</si>
  <si>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</si>
  <si>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</si>
  <si>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</si>
  <si>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</si>
  <si>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</si>
  <si>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</si>
  <si>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</si>
  <si>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</si>
  <si>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</si>
  <si>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</si>
  <si>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</si>
  <si>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</si>
  <si>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</si>
  <si>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</si>
  <si>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</si>
  <si>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</si>
  <si>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</si>
  <si>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</si>
  <si>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</si>
  <si>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</si>
  <si>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</si>
  <si>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</si>
  <si>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</si>
  <si>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</si>
  <si>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</si>
  <si>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</si>
  <si>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</si>
  <si>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</si>
  <si>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</si>
  <si>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</si>
  <si>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</si>
  <si>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</si>
  <si>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</si>
  <si>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</si>
  <si>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</si>
  <si>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</si>
  <si>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</si>
  <si>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</si>
  <si>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</si>
  <si>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</si>
  <si>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</si>
  <si>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</si>
  <si>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</si>
  <si>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</si>
  <si>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</si>
  <si>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</si>
  <si>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</si>
  <si>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</si>
  <si>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</si>
  <si>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</si>
  <si>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</si>
  <si>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</si>
  <si>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</si>
  <si>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</si>
  <si>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</si>
  <si>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</si>
  <si>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</si>
  <si>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</si>
  <si>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</si>
  <si>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</si>
  <si>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</si>
  <si>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</si>
  <si>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</si>
  <si>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</si>
  <si>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</si>
  <si>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</si>
  <si>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</si>
  <si>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</si>
  <si>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</si>
  <si>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</si>
  <si>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</si>
  <si>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</si>
  <si>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</si>
  <si>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</si>
  <si>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</si>
  <si>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</si>
  <si>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</si>
  <si>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</si>
  <si>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</si>
  <si>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</si>
  <si>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</si>
  <si>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</si>
  <si>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</si>
  <si>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</si>
  <si>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</si>
  <si>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</si>
  <si>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</si>
  <si>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</si>
  <si>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</si>
  <si>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</si>
  <si>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</si>
  <si>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</si>
  <si>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</si>
  <si>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</si>
  <si>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</si>
  <si>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</si>
  <si>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</si>
  <si>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</si>
  <si>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</si>
  <si>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</si>
  <si>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</si>
  <si>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</si>
  <si>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</si>
  <si>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</si>
  <si>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</si>
  <si>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</si>
  <si>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</si>
  <si>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</si>
  <si>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</si>
  <si>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</si>
  <si>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</si>
  <si>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</si>
  <si>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</si>
  <si>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</si>
  <si>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</si>
  <si>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</si>
  <si>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</si>
  <si>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</si>
  <si>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</si>
  <si>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</si>
  <si>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</si>
  <si>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</si>
  <si>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</si>
  <si>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</si>
  <si>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</si>
  <si>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</si>
  <si>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</si>
  <si>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</si>
  <si>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</si>
  <si>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</si>
  <si>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</si>
  <si>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</si>
  <si>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</si>
  <si>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</si>
  <si>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</si>
  <si>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</si>
  <si>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</si>
  <si>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</si>
  <si>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</si>
  <si>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</si>
  <si>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</si>
  <si>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</si>
  <si>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</si>
  <si>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</si>
  <si>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</si>
  <si>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</si>
  <si>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</si>
  <si>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</si>
  <si>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</si>
  <si>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</si>
  <si>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</si>
  <si>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</si>
  <si>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</si>
  <si>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</si>
  <si>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</si>
  <si>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</si>
  <si>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</si>
  <si>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</si>
  <si>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</si>
  <si>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</si>
  <si>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</si>
  <si>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</si>
  <si>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</si>
  <si>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</si>
  <si>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</si>
  <si>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</si>
  <si>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</si>
  <si>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</si>
  <si>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</si>
  <si>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</si>
  <si>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</si>
  <si>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</si>
  <si>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</si>
  <si>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</si>
  <si>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</si>
  <si>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</si>
  <si>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</si>
  <si>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</si>
  <si>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</si>
  <si>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</si>
  <si>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</si>
  <si>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</si>
  <si>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</si>
  <si>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</si>
  <si>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</si>
  <si>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</si>
  <si>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</si>
  <si>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</si>
  <si>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</si>
  <si>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</si>
  <si>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</si>
  <si>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</si>
  <si>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</si>
  <si>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</si>
  <si>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</si>
  <si>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</si>
  <si>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</si>
  <si>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</si>
  <si>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</si>
  <si>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</si>
  <si>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</si>
  <si>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</si>
  <si>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</si>
  <si>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</si>
  <si>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</si>
  <si>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</si>
  <si>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</si>
  <si>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</si>
  <si>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</si>
  <si>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</si>
  <si>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</si>
  <si>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</si>
  <si>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</si>
  <si>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</si>
  <si>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</si>
  <si>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</si>
  <si>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</si>
  <si>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</si>
  <si>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</si>
  <si>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</si>
  <si>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</si>
  <si>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</si>
  <si>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</si>
  <si>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</si>
  <si>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</si>
  <si>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</si>
  <si>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</si>
  <si>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</si>
  <si>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</si>
  <si>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</si>
  <si>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</si>
  <si>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</si>
  <si>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</si>
  <si>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</si>
  <si>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</si>
  <si>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</si>
  <si>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</si>
  <si>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</si>
  <si>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</si>
  <si>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</si>
  <si>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</si>
  <si>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</si>
  <si>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</si>
  <si>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</si>
  <si>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</si>
  <si>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</si>
  <si>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</si>
  <si>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</si>
  <si>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</si>
  <si>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</si>
  <si>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</si>
  <si>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</si>
  <si>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</si>
  <si>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</si>
  <si>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</si>
  <si>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</si>
  <si>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</si>
  <si>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</si>
  <si>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</si>
  <si>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</si>
  <si>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</si>
  <si>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</si>
  <si>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</si>
  <si>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</si>
  <si>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</si>
  <si>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</si>
  <si>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</si>
  <si>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</si>
  <si>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</si>
  <si>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</si>
  <si>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</si>
  <si>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</si>
  <si>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</si>
  <si>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</si>
  <si>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</si>
  <si>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</si>
  <si>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</si>
  <si>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</si>
  <si>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</si>
  <si>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</si>
  <si>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</si>
  <si>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</si>
  <si>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</si>
  <si>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</si>
  <si>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</si>
  <si>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</si>
  <si>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</si>
  <si>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</si>
  <si>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</si>
  <si>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</si>
  <si>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</si>
  <si>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</si>
  <si>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</si>
  <si>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</si>
  <si>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</si>
  <si>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</si>
  <si>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</si>
  <si>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</si>
  <si>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</si>
  <si>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</si>
  <si>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</si>
  <si>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</si>
  <si>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</si>
  <si>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</si>
  <si>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</si>
  <si>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</si>
  <si>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</si>
  <si>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</si>
  <si>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</si>
  <si>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</si>
  <si>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</si>
  <si>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</si>
  <si>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</si>
  <si>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</si>
  <si>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</si>
  <si>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</si>
  <si>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</si>
  <si>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</si>
  <si>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</si>
  <si>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</si>
  <si>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</si>
  <si>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</si>
  <si>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</si>
  <si>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</si>
  <si>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</si>
  <si>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</si>
  <si>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</si>
  <si>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</si>
  <si>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</si>
  <si>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</si>
  <si>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</si>
  <si>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</si>
  <si>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</si>
  <si>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</si>
  <si>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</si>
  <si>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</si>
  <si>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</si>
  <si>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</si>
  <si>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</si>
  <si>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</si>
  <si>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</si>
  <si>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</si>
  <si>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</si>
  <si>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</si>
  <si>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</si>
  <si>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</si>
  <si>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</si>
  <si>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</si>
  <si>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</si>
  <si>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</si>
  <si>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</si>
  <si>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</si>
  <si>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</si>
  <si>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</si>
  <si>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</si>
  <si>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</si>
  <si>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</si>
  <si>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</si>
  <si>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</si>
  <si>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</si>
  <si>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</si>
  <si>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</si>
  <si>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</si>
  <si>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</si>
  <si>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</si>
  <si>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</si>
  <si>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</si>
  <si>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</si>
  <si>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</si>
  <si>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</si>
  <si>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</si>
  <si>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</si>
  <si>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</si>
  <si>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</si>
  <si>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</si>
  <si>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</si>
  <si>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</si>
  <si>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</si>
  <si>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</si>
  <si>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</si>
  <si>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</si>
  <si>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</si>
  <si>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</si>
  <si>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</si>
  <si>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</si>
  <si>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</si>
  <si>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</si>
  <si>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</si>
  <si>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</si>
  <si>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</si>
  <si>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</si>
  <si>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</si>
  <si>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</si>
  <si>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</si>
  <si>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</si>
  <si>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</si>
  <si>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</si>
  <si>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</si>
  <si>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</si>
  <si>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</si>
  <si>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</si>
  <si>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</si>
  <si>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</si>
  <si>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</si>
  <si>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</si>
  <si>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</si>
  <si>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</si>
  <si>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</si>
  <si>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</si>
  <si>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</si>
  <si>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</si>
  <si>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</si>
  <si>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</si>
  <si>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</si>
  <si>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</si>
  <si>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</si>
  <si>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</si>
  <si>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</si>
  <si>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</si>
  <si>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</si>
  <si>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</si>
  <si>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</si>
  <si>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</si>
  <si>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</si>
  <si>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</si>
  <si>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</si>
  <si>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</si>
  <si>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</si>
  <si>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</si>
  <si>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</si>
  <si>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</si>
  <si>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</si>
  <si>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</si>
  <si>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</si>
  <si>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</si>
  <si>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</si>
  <si>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</si>
  <si>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</si>
  <si>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</si>
  <si>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</si>
  <si>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</si>
  <si>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</si>
  <si>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</si>
  <si>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</si>
  <si>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</si>
  <si>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</si>
  <si>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</si>
  <si>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</si>
  <si>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</si>
  <si>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</si>
  <si>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</si>
  <si>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</si>
  <si>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</si>
  <si>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</si>
  <si>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</si>
  <si>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</si>
  <si>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</si>
  <si>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</si>
  <si>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</si>
  <si>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</si>
  <si>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</si>
  <si>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</si>
  <si>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</si>
  <si>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</si>
  <si>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</si>
  <si>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</si>
  <si>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</si>
  <si>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</si>
  <si>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</si>
  <si>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</si>
  <si>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</si>
  <si>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</si>
  <si>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</si>
  <si>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</si>
  <si>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</si>
  <si>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</si>
  <si>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</si>
  <si>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</si>
  <si>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</si>
  <si>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</si>
  <si>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</si>
  <si>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</si>
  <si>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</si>
  <si>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</si>
  <si>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</si>
  <si>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</si>
  <si>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</si>
  <si>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</si>
  <si>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</si>
  <si>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</si>
  <si>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</si>
  <si>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</si>
  <si>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</si>
  <si>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</si>
  <si>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</si>
  <si>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</si>
  <si>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</si>
  <si>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</si>
  <si>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</si>
  <si>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</si>
  <si>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</si>
  <si>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</si>
  <si>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</si>
  <si>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</si>
  <si>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</si>
  <si>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</si>
  <si>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</si>
  <si>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</si>
  <si>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</si>
  <si>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</si>
  <si>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</si>
  <si>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</si>
  <si>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</si>
  <si>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</si>
  <si>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</si>
  <si>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</si>
  <si>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</si>
  <si>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</si>
  <si>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</si>
  <si>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</si>
  <si>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</si>
  <si>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</si>
  <si>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</si>
  <si>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</si>
  <si>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</si>
  <si>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</si>
  <si>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</si>
  <si>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</si>
  <si>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</si>
  <si>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</si>
  <si>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</si>
  <si>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</si>
  <si>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</si>
  <si>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</si>
  <si>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</si>
  <si>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</si>
  <si>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</si>
  <si>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</si>
  <si>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</si>
  <si>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</si>
  <si>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</si>
  <si>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</si>
  <si>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</si>
  <si>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</si>
  <si>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</si>
  <si>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</si>
  <si>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</si>
  <si>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</si>
  <si>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</si>
  <si>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</si>
  <si>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</si>
  <si>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</si>
  <si>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</si>
  <si>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</si>
  <si>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</si>
  <si>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</si>
  <si>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</si>
  <si>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</si>
  <si>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</si>
  <si>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</si>
  <si>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</si>
  <si>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</si>
  <si>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</si>
  <si>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</si>
  <si>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</si>
  <si>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</si>
  <si>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</si>
  <si>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</si>
  <si>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</si>
  <si>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</si>
  <si>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</si>
  <si>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</si>
  <si>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</si>
  <si>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</si>
  <si>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</si>
  <si>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</si>
  <si>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</si>
  <si>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</si>
  <si>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</si>
  <si>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</si>
  <si>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</si>
  <si>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</si>
  <si>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</si>
  <si>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</si>
  <si>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</si>
  <si>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</si>
  <si>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</si>
  <si>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</si>
  <si>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</si>
  <si>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</si>
  <si>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</si>
  <si>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</si>
  <si>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</si>
  <si>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</si>
  <si>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</si>
  <si>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</si>
  <si>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</si>
  <si>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</si>
  <si>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</si>
  <si>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</si>
  <si>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</si>
  <si>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</si>
  <si>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</si>
  <si>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</si>
  <si>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</si>
  <si>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</si>
  <si>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</si>
  <si>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</si>
  <si>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</si>
  <si>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</si>
  <si>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</si>
  <si>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</si>
  <si>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</si>
  <si>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</si>
  <si>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</si>
  <si>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</si>
  <si>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</si>
  <si>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</si>
  <si>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</si>
  <si>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</si>
  <si>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</si>
  <si>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</si>
  <si>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</si>
  <si>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</si>
  <si>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</si>
  <si>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</si>
  <si>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</si>
  <si>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</si>
  <si>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</si>
  <si>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</si>
  <si>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</si>
  <si>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</si>
  <si>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</si>
  <si>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</si>
  <si>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</si>
  <si>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</si>
  <si>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</si>
  <si>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</si>
  <si>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</si>
  <si>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</si>
  <si>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</si>
  <si>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</si>
  <si>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</si>
  <si>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</si>
  <si>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</si>
  <si>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</si>
  <si>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</si>
  <si>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</si>
  <si>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</si>
  <si>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</si>
  <si>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</si>
  <si>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</si>
  <si>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</si>
  <si>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</si>
  <si>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</si>
  <si>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</si>
  <si>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</si>
  <si>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</si>
  <si>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</si>
  <si>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</si>
  <si>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</si>
  <si>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</si>
  <si>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</si>
  <si>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</si>
  <si>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ჰიდროსაიზოლაციო მასალა "პენებარი"</t>
  </si>
  <si>
    <t>თუჯის d=200 PN16 ურდული</t>
  </si>
  <si>
    <t>ზედნადები ხარჯები</t>
  </si>
  <si>
    <t>დ.ღ.გ.</t>
  </si>
  <si>
    <t>gwp</t>
  </si>
  <si>
    <t xml:space="preserve"> წყნეთის რეზერვუარისთვის გადამღვრელის მოწყობა</t>
  </si>
  <si>
    <t>ფოლადის d=219/5 მმ მილი გარე იზოლაციით, შიდა იზოლაციის გარეშე</t>
  </si>
  <si>
    <t>8-1</t>
  </si>
  <si>
    <t>9-1</t>
  </si>
  <si>
    <t>10-1</t>
  </si>
  <si>
    <t>კედლებზე საიზოლაციო ფენის მოწყობა "ქსაიპექს პათჩენ- პლაგი"_თ</t>
  </si>
  <si>
    <t>კვ.მ</t>
  </si>
  <si>
    <t>12</t>
  </si>
  <si>
    <t>13</t>
  </si>
  <si>
    <t>14</t>
  </si>
  <si>
    <t>14-1</t>
  </si>
  <si>
    <t>15-1</t>
  </si>
  <si>
    <t>16</t>
  </si>
  <si>
    <t>ტნ</t>
  </si>
  <si>
    <t>16-1</t>
  </si>
  <si>
    <t>არსებულ ფოლადის d=200 მმ მილზე საპროექტო ფოლადის d=219/5 მმ მილით გადაერთება</t>
  </si>
  <si>
    <t>19</t>
  </si>
  <si>
    <t>ფოლადის მილის პირაპირა შედუღების ადგილების შემოწმება d=219/5 მმ</t>
  </si>
  <si>
    <t>არსებული ბეტონის არხის გამოჭრა d=219/5 მმ ფოლადის მილის მოსაწყობად</t>
  </si>
  <si>
    <t>არსებული ამოტეხილ ბეტონის არხში მოწყობილი საპროექტო ფოლადი d=219/5 მმ მილის გარშემო ბეტონით ამოლესვა</t>
  </si>
  <si>
    <t>მილის დამაგრება მონოლითურ კონსტრუქციაზე</t>
  </si>
  <si>
    <t>29</t>
  </si>
  <si>
    <t>30</t>
  </si>
  <si>
    <t>31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</si>
  <si>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ნაწილობრივ უკუმიყრით</t>
  </si>
  <si>
    <t>თხრილის ქვიშით (0.5-5 მმ ფრაქცია)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</si>
  <si>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</si>
  <si>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ფოლადის d=219/5 მმ მილი გარე იზოლაციით, შიდა იზოლაციის გარეშე შეძენა და მონტაჟი</t>
  </si>
  <si>
    <t>ფოლადის d=219/5 მმ ქარხნული იზოლაციით მილის ჰიდრავლიკური გამოცდა</t>
  </si>
  <si>
    <t>ფოლადის d=219/5 მმ ქარხნული იზოლაციით მილის ქლორიანი წყლით</t>
  </si>
  <si>
    <t>რ/ბ ანაკრები წრიული ჭის D=1.5 მ Hსრ=2.36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</si>
  <si>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კანალიზაციის რ/ბ ანაკრები წრიული ჭის D=1.0 მ Hსრ.=1.3 მ (1 კომპ) შეძენა-მონტაჟი, რკ/ბ მრგვალი კბილიანი ძირის ფილით კბილებით H=1.05,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</si>
  <si>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</si>
  <si>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Hსრ.=1.3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(იხ. პროექტი); ჰიდროიზოლაციით</t>
  </si>
  <si>
    <t>ლითონის ელემენტების შეღებვა ანტიკოროზიული ლაქით 2 ფენად</t>
  </si>
  <si>
    <t>თუჯის d=200 PN16 ურდულის მილტუით მოწყობა</t>
  </si>
  <si>
    <t>ფოლადის მილტუჩის მოწყობა d=200 მმ PN16</t>
  </si>
  <si>
    <t>ფოლადის მილტუჩი d=200 მმ PN16</t>
  </si>
  <si>
    <t>ფოლადის მუხლის დ=219 მმ α=90º მოწყობა</t>
  </si>
  <si>
    <t>ფოლადის მუხლის დ=219 მმ α=90º</t>
  </si>
  <si>
    <t>სასიგნალო ლენტის შეძენა და მოწყობა თხრილში</t>
  </si>
  <si>
    <t>ჩობალის d=273მმ შეძენა-მოწყობა (4 ცალი)</t>
  </si>
  <si>
    <t>გაზინთული (გაპოხილი) თოკი ჩობალებისათვის (8.25 მ) და დამუშავდეს პოლიურეთანის ჰერმატიკით</t>
  </si>
  <si>
    <t>საყრდენი ფოლადის მილის d=114/4.5 მმ L=1100 მმ; ფოლადის ფურცლით 150X150 მმ სისქით 6 მმ (2 ცალი) შეძენა და მოწყობა (1 კომპ.)</t>
  </si>
  <si>
    <t>მილის ბოლოში ფოლადის დამხშობი სარქველის d=200 მმ PN16 მოწყობა</t>
  </si>
  <si>
    <t>ფოლადის დამხშობი სარქველის d=200 მმ PN16</t>
  </si>
  <si>
    <t>ფოლადის d=219/5 მმ მილების ხელით გადატანა 30 მ-ზე (50.0 მ მილი)</t>
  </si>
  <si>
    <t>2.0 მ სიგანის ლითონის ჩარჩოზე აწყობილი მავთულ-ბადის მოხსნა-მოწყობა (ჩაიჭრას 4 ადგილას, გვერდზე დაიდოს და შედუღდეს 4 ცალი 200x40x3 მმ ზოლოვანათი) (1 ადგილი)</t>
  </si>
  <si>
    <t>ქვიშა-ხრეშოვანი (ფრაქცია 0-56 მმ) ნარევის ბალიშის მოწყობა</t>
  </si>
  <si>
    <t>მილისთვის რკ. ბეტონის მონოლითური საყრდენის მოწყობა ბეტონის მარკა B-22.5 M-300; ფოლადის მილი d=114/4.5 მმ ; L=1000 მმ (10 ცალი)-0.1215ტნ</t>
  </si>
  <si>
    <t>მილის მოწყობა ჩასმა ფოლადის მილის საყრდენზე</t>
  </si>
  <si>
    <t>ლითონის ფურცლის, ჭანჭიკების M18 და საყელურის შეძენა და მოწყობა ლითონის ფურცელი -8x120x650 მმ (10 ცალი)</t>
  </si>
  <si>
    <t>ქვიშა ხრეშის და ბეტონის დატვირთვა, გადმოტვირთვა ხელით ურიკებზე და გადაადგილება 30 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</si>
</sst>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10" fillId="0" borderId="17" xfId="1" applyNumberFormat="1" applyFont="1" applyFill="1" applyBorder="1" applyAlignment="1" applyProtection="1">
      <alignment horizontal="center" vertical="center"/>
    </xf>
    <xf numFmtId="167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G51" sqref="G51"/>
    </sheetView>
  </sheetViews>
  <sheetFormatPr defaultColWidth="9.1796875" defaultRowHeight="16" x14ac:dyDescent="0.35"/>
  <cols>
    <col min="1" max="1" width="6.1796875" style="238" customWidth="1"/>
    <col min="2" max="2" width="69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72">
        <v>1</v>
      </c>
      <c r="B7" s="289" t="s">
        <v>836</v>
      </c>
      <c r="C7" s="172" t="s">
        <v>23</v>
      </c>
      <c r="D7" s="174">
        <v>34.881600000000006</v>
      </c>
      <c r="E7" s="187"/>
      <c r="F7" s="187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90" t="s">
        <v>837</v>
      </c>
      <c r="C8" s="271" t="s">
        <v>773</v>
      </c>
      <c r="D8" s="177">
        <v>12.9</v>
      </c>
      <c r="E8" s="187"/>
      <c r="F8" s="187">
        <f t="shared" ref="F8:F47" si="0">D8*E8</f>
        <v>0</v>
      </c>
      <c r="G8" s="252" t="s">
        <v>805</v>
      </c>
    </row>
    <row r="9" spans="1:10" s="67" customFormat="1" ht="16.5" x14ac:dyDescent="0.35">
      <c r="A9" s="280" t="s">
        <v>118</v>
      </c>
      <c r="B9" s="291" t="s">
        <v>838</v>
      </c>
      <c r="C9" s="271" t="s">
        <v>773</v>
      </c>
      <c r="D9" s="292">
        <v>1.7</v>
      </c>
      <c r="E9" s="187"/>
      <c r="F9" s="187">
        <f t="shared" si="0"/>
        <v>0</v>
      </c>
      <c r="G9" s="252" t="s">
        <v>805</v>
      </c>
    </row>
    <row r="10" spans="1:10" s="67" customFormat="1" x14ac:dyDescent="0.35">
      <c r="A10" s="271">
        <v>4</v>
      </c>
      <c r="B10" s="291" t="s">
        <v>839</v>
      </c>
      <c r="C10" s="271" t="s">
        <v>27</v>
      </c>
      <c r="D10" s="272">
        <v>90</v>
      </c>
      <c r="E10" s="187"/>
      <c r="F10" s="187">
        <f t="shared" si="0"/>
        <v>0</v>
      </c>
      <c r="G10" s="252" t="s">
        <v>805</v>
      </c>
    </row>
    <row r="11" spans="1:10" x14ac:dyDescent="0.35">
      <c r="A11" s="280" t="s">
        <v>119</v>
      </c>
      <c r="B11" s="291" t="s">
        <v>813</v>
      </c>
      <c r="C11" s="271" t="s">
        <v>27</v>
      </c>
      <c r="D11" s="272">
        <v>89.91</v>
      </c>
      <c r="E11" s="187"/>
      <c r="F11" s="187">
        <f t="shared" si="0"/>
        <v>0</v>
      </c>
      <c r="G11" s="252" t="s">
        <v>805</v>
      </c>
    </row>
    <row r="12" spans="1:10" x14ac:dyDescent="0.35">
      <c r="A12" s="172">
        <v>6</v>
      </c>
      <c r="B12" s="291" t="s">
        <v>840</v>
      </c>
      <c r="C12" s="172" t="s">
        <v>27</v>
      </c>
      <c r="D12" s="177">
        <v>90</v>
      </c>
      <c r="E12" s="187"/>
      <c r="F12" s="187">
        <f t="shared" si="0"/>
        <v>0</v>
      </c>
      <c r="G12" s="252" t="s">
        <v>805</v>
      </c>
    </row>
    <row r="13" spans="1:10" x14ac:dyDescent="0.35">
      <c r="A13" s="271">
        <v>7</v>
      </c>
      <c r="B13" s="291" t="s">
        <v>841</v>
      </c>
      <c r="C13" s="271" t="s">
        <v>27</v>
      </c>
      <c r="D13" s="272">
        <v>90</v>
      </c>
      <c r="E13" s="187"/>
      <c r="F13" s="187">
        <f t="shared" si="0"/>
        <v>0</v>
      </c>
      <c r="G13" s="252" t="s">
        <v>805</v>
      </c>
    </row>
    <row r="14" spans="1:10" x14ac:dyDescent="0.35">
      <c r="A14" s="270" t="s">
        <v>260</v>
      </c>
      <c r="B14" s="293" t="s">
        <v>842</v>
      </c>
      <c r="C14" s="278" t="s">
        <v>78</v>
      </c>
      <c r="D14" s="273">
        <v>1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70" t="s">
        <v>814</v>
      </c>
      <c r="B15" s="293" t="s">
        <v>806</v>
      </c>
      <c r="C15" s="172" t="s">
        <v>28</v>
      </c>
      <c r="D15" s="177">
        <v>1</v>
      </c>
      <c r="E15" s="187"/>
      <c r="F15" s="187">
        <f t="shared" si="0"/>
        <v>0</v>
      </c>
      <c r="G15" s="252" t="s">
        <v>811</v>
      </c>
    </row>
    <row r="16" spans="1:10" s="67" customFormat="1" x14ac:dyDescent="0.35">
      <c r="A16" s="274" t="s">
        <v>261</v>
      </c>
      <c r="B16" s="293" t="s">
        <v>843</v>
      </c>
      <c r="C16" s="278" t="s">
        <v>78</v>
      </c>
      <c r="D16" s="273">
        <v>1</v>
      </c>
      <c r="E16" s="187"/>
      <c r="F16" s="187">
        <f t="shared" si="0"/>
        <v>0</v>
      </c>
      <c r="G16" s="252" t="s">
        <v>805</v>
      </c>
    </row>
    <row r="17" spans="1:218" x14ac:dyDescent="0.35">
      <c r="A17" s="274" t="s">
        <v>815</v>
      </c>
      <c r="B17" s="293" t="s">
        <v>844</v>
      </c>
      <c r="C17" s="172" t="s">
        <v>28</v>
      </c>
      <c r="D17" s="177">
        <v>1</v>
      </c>
      <c r="E17" s="187"/>
      <c r="F17" s="187">
        <f t="shared" si="0"/>
        <v>0</v>
      </c>
      <c r="G17" s="252" t="s">
        <v>811</v>
      </c>
    </row>
    <row r="18" spans="1:218" x14ac:dyDescent="0.35">
      <c r="A18" s="274" t="s">
        <v>155</v>
      </c>
      <c r="B18" s="293" t="s">
        <v>845</v>
      </c>
      <c r="C18" s="278" t="s">
        <v>78</v>
      </c>
      <c r="D18" s="273">
        <v>1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74" t="s">
        <v>816</v>
      </c>
      <c r="B19" s="293" t="s">
        <v>844</v>
      </c>
      <c r="C19" s="172" t="s">
        <v>28</v>
      </c>
      <c r="D19" s="177">
        <v>1</v>
      </c>
      <c r="E19" s="187"/>
      <c r="F19" s="187">
        <f t="shared" si="0"/>
        <v>0</v>
      </c>
      <c r="G19" s="252" t="s">
        <v>811</v>
      </c>
    </row>
    <row r="20" spans="1:218" x14ac:dyDescent="0.35">
      <c r="A20" s="275">
        <v>11</v>
      </c>
      <c r="B20" s="293" t="s">
        <v>817</v>
      </c>
      <c r="C20" s="172" t="s">
        <v>818</v>
      </c>
      <c r="D20" s="276">
        <v>0.79</v>
      </c>
      <c r="E20" s="187"/>
      <c r="F20" s="187">
        <f t="shared" si="0"/>
        <v>0</v>
      </c>
      <c r="G20" s="252" t="s">
        <v>805</v>
      </c>
    </row>
    <row r="21" spans="1:218" x14ac:dyDescent="0.35">
      <c r="A21" s="277" t="s">
        <v>819</v>
      </c>
      <c r="B21" s="290" t="s">
        <v>807</v>
      </c>
      <c r="C21" s="278" t="s">
        <v>27</v>
      </c>
      <c r="D21" s="279">
        <v>22.2</v>
      </c>
      <c r="E21" s="187"/>
      <c r="F21" s="187">
        <f t="shared" si="0"/>
        <v>0</v>
      </c>
      <c r="G21" s="252" t="s">
        <v>805</v>
      </c>
    </row>
    <row r="22" spans="1:218" ht="16.5" x14ac:dyDescent="0.35">
      <c r="A22" s="280" t="s">
        <v>820</v>
      </c>
      <c r="B22" s="291" t="s">
        <v>846</v>
      </c>
      <c r="C22" s="271" t="s">
        <v>777</v>
      </c>
      <c r="D22" s="273">
        <v>2.68</v>
      </c>
      <c r="E22" s="187"/>
      <c r="F22" s="187">
        <f t="shared" si="0"/>
        <v>0</v>
      </c>
      <c r="G22" s="252" t="s">
        <v>805</v>
      </c>
    </row>
    <row r="23" spans="1:218" x14ac:dyDescent="0.35">
      <c r="A23" s="280" t="s">
        <v>821</v>
      </c>
      <c r="B23" s="291" t="s">
        <v>847</v>
      </c>
      <c r="C23" s="271" t="s">
        <v>28</v>
      </c>
      <c r="D23" s="281">
        <v>1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80" t="s">
        <v>822</v>
      </c>
      <c r="B24" s="291" t="s">
        <v>808</v>
      </c>
      <c r="C24" s="271" t="s">
        <v>28</v>
      </c>
      <c r="D24" s="272">
        <v>1</v>
      </c>
      <c r="E24" s="187"/>
      <c r="F24" s="187">
        <f t="shared" si="0"/>
        <v>0</v>
      </c>
      <c r="G24" s="252" t="s">
        <v>811</v>
      </c>
    </row>
    <row r="25" spans="1:218" x14ac:dyDescent="0.35">
      <c r="A25" s="172">
        <v>15</v>
      </c>
      <c r="B25" s="293" t="s">
        <v>848</v>
      </c>
      <c r="C25" s="172" t="s">
        <v>68</v>
      </c>
      <c r="D25" s="281">
        <v>3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172" t="s">
        <v>823</v>
      </c>
      <c r="B26" s="293" t="s">
        <v>849</v>
      </c>
      <c r="C26" s="172" t="s">
        <v>68</v>
      </c>
      <c r="D26" s="177">
        <v>3</v>
      </c>
      <c r="E26" s="187"/>
      <c r="F26" s="187">
        <f t="shared" si="0"/>
        <v>0</v>
      </c>
      <c r="G26" s="252" t="s">
        <v>804</v>
      </c>
      <c r="H26" s="90"/>
    </row>
    <row r="27" spans="1:218" x14ac:dyDescent="0.45">
      <c r="A27" s="270" t="s">
        <v>824</v>
      </c>
      <c r="B27" s="291" t="s">
        <v>850</v>
      </c>
      <c r="C27" s="271" t="s">
        <v>825</v>
      </c>
      <c r="D27" s="282">
        <v>2.6380000000000001E-2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0" t="s">
        <v>826</v>
      </c>
      <c r="B28" s="291" t="s">
        <v>851</v>
      </c>
      <c r="C28" s="271" t="s">
        <v>28</v>
      </c>
      <c r="D28" s="272">
        <v>1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0" t="s">
        <v>467</v>
      </c>
      <c r="B29" s="291" t="s">
        <v>852</v>
      </c>
      <c r="C29" s="271" t="s">
        <v>27</v>
      </c>
      <c r="D29" s="283">
        <v>30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1">
        <v>18</v>
      </c>
      <c r="B30" s="289" t="s">
        <v>827</v>
      </c>
      <c r="C30" s="271" t="s">
        <v>211</v>
      </c>
      <c r="D30" s="281">
        <v>1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71" t="s">
        <v>549</v>
      </c>
      <c r="B31" s="291" t="s">
        <v>813</v>
      </c>
      <c r="C31" s="271" t="s">
        <v>28</v>
      </c>
      <c r="D31" s="272">
        <v>0.4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277" t="s">
        <v>828</v>
      </c>
      <c r="B32" s="289" t="s">
        <v>829</v>
      </c>
      <c r="C32" s="172" t="s">
        <v>211</v>
      </c>
      <c r="D32" s="284">
        <v>13</v>
      </c>
      <c r="E32" s="187"/>
      <c r="F32" s="187">
        <f t="shared" si="0"/>
        <v>0</v>
      </c>
      <c r="G32" s="252" t="s">
        <v>805</v>
      </c>
    </row>
    <row r="33" spans="1:8" s="254" customFormat="1" x14ac:dyDescent="0.45">
      <c r="A33" s="270" t="s">
        <v>554</v>
      </c>
      <c r="B33" s="293" t="s">
        <v>853</v>
      </c>
      <c r="C33" s="172" t="s">
        <v>28</v>
      </c>
      <c r="D33" s="174">
        <v>4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555</v>
      </c>
      <c r="B34" s="291" t="s">
        <v>854</v>
      </c>
      <c r="C34" s="271" t="s">
        <v>69</v>
      </c>
      <c r="D34" s="285">
        <v>1.2375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77" t="s">
        <v>555</v>
      </c>
      <c r="B35" s="293" t="s">
        <v>855</v>
      </c>
      <c r="C35" s="172" t="s">
        <v>19</v>
      </c>
      <c r="D35" s="286">
        <v>1.4054500000000001E-2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80" t="s">
        <v>557</v>
      </c>
      <c r="B36" s="291" t="s">
        <v>856</v>
      </c>
      <c r="C36" s="271" t="s">
        <v>28</v>
      </c>
      <c r="D36" s="281">
        <v>1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80" t="s">
        <v>558</v>
      </c>
      <c r="B37" s="291" t="s">
        <v>857</v>
      </c>
      <c r="C37" s="271" t="s">
        <v>28</v>
      </c>
      <c r="D37" s="272">
        <v>1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x14ac:dyDescent="0.45">
      <c r="A38" s="280" t="s">
        <v>559</v>
      </c>
      <c r="B38" s="291" t="s">
        <v>858</v>
      </c>
      <c r="C38" s="271" t="s">
        <v>27</v>
      </c>
      <c r="D38" s="281">
        <v>50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80" t="s">
        <v>561</v>
      </c>
      <c r="B39" s="291" t="s">
        <v>830</v>
      </c>
      <c r="C39" s="271" t="s">
        <v>211</v>
      </c>
      <c r="D39" s="281">
        <v>1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80" t="s">
        <v>456</v>
      </c>
      <c r="B40" s="289" t="s">
        <v>831</v>
      </c>
      <c r="C40" s="271" t="s">
        <v>23</v>
      </c>
      <c r="D40" s="287">
        <v>0.01</v>
      </c>
      <c r="E40" s="187"/>
      <c r="F40" s="187">
        <f t="shared" si="0"/>
        <v>0</v>
      </c>
      <c r="G40" s="252" t="s">
        <v>805</v>
      </c>
    </row>
    <row r="41" spans="1:8" x14ac:dyDescent="0.35">
      <c r="A41" s="172">
        <v>26</v>
      </c>
      <c r="B41" s="289" t="s">
        <v>859</v>
      </c>
      <c r="C41" s="172" t="s">
        <v>27</v>
      </c>
      <c r="D41" s="177">
        <v>2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80"/>
      <c r="B42" s="294" t="s">
        <v>832</v>
      </c>
      <c r="C42" s="271"/>
      <c r="D42" s="271"/>
      <c r="E42" s="187"/>
      <c r="F42" s="187"/>
      <c r="G42" s="252" t="s">
        <v>805</v>
      </c>
    </row>
    <row r="43" spans="1:8" ht="16.5" x14ac:dyDescent="0.35">
      <c r="A43" s="280" t="s">
        <v>566</v>
      </c>
      <c r="B43" s="291" t="s">
        <v>860</v>
      </c>
      <c r="C43" s="271" t="s">
        <v>773</v>
      </c>
      <c r="D43" s="174">
        <v>0.4</v>
      </c>
      <c r="E43" s="187"/>
      <c r="F43" s="187">
        <f t="shared" si="0"/>
        <v>0</v>
      </c>
      <c r="G43" s="252" t="s">
        <v>805</v>
      </c>
      <c r="H43" s="90"/>
    </row>
    <row r="44" spans="1:8" s="55" customFormat="1" ht="16.5" x14ac:dyDescent="0.35">
      <c r="A44" s="277" t="s">
        <v>306</v>
      </c>
      <c r="B44" s="289" t="s">
        <v>861</v>
      </c>
      <c r="C44" s="172" t="s">
        <v>773</v>
      </c>
      <c r="D44" s="174">
        <v>2.5</v>
      </c>
      <c r="E44" s="187"/>
      <c r="F44" s="187">
        <f t="shared" si="0"/>
        <v>0</v>
      </c>
      <c r="G44" s="252" t="s">
        <v>805</v>
      </c>
    </row>
    <row r="45" spans="1:8" s="55" customFormat="1" x14ac:dyDescent="0.35">
      <c r="A45" s="277" t="s">
        <v>833</v>
      </c>
      <c r="B45" s="289" t="s">
        <v>862</v>
      </c>
      <c r="C45" s="172" t="s">
        <v>497</v>
      </c>
      <c r="D45" s="177">
        <v>10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80" t="s">
        <v>834</v>
      </c>
      <c r="B46" s="291" t="s">
        <v>863</v>
      </c>
      <c r="C46" s="271" t="s">
        <v>19</v>
      </c>
      <c r="D46" s="288">
        <v>9.8000000000000004E-2</v>
      </c>
      <c r="E46" s="187"/>
      <c r="F46" s="187">
        <f t="shared" si="0"/>
        <v>0</v>
      </c>
      <c r="G46" s="252" t="s">
        <v>805</v>
      </c>
    </row>
    <row r="47" spans="1:8" ht="16.5" thickBot="1" x14ac:dyDescent="0.4">
      <c r="A47" s="270" t="s">
        <v>835</v>
      </c>
      <c r="B47" s="295" t="s">
        <v>864</v>
      </c>
      <c r="C47" s="271" t="s">
        <v>19</v>
      </c>
      <c r="D47" s="174">
        <v>6.3179999999999996</v>
      </c>
      <c r="E47" s="187"/>
      <c r="F47" s="187">
        <f t="shared" si="0"/>
        <v>0</v>
      </c>
      <c r="G47" s="252" t="s">
        <v>805</v>
      </c>
      <c r="H47" s="90"/>
    </row>
    <row r="48" spans="1:8" ht="16.5" thickBot="1" x14ac:dyDescent="0.4">
      <c r="A48" s="215"/>
      <c r="B48" s="255" t="s">
        <v>30</v>
      </c>
      <c r="C48" s="218"/>
      <c r="D48" s="265"/>
      <c r="E48" s="265"/>
      <c r="F48" s="221">
        <f>SUM(F7:F47)</f>
        <v>0</v>
      </c>
    </row>
    <row r="49" spans="1:6" ht="16.5" thickBot="1" x14ac:dyDescent="0.4">
      <c r="A49" s="231"/>
      <c r="B49" s="256" t="s">
        <v>809</v>
      </c>
      <c r="C49" s="226"/>
      <c r="D49" s="266"/>
      <c r="E49" s="266"/>
      <c r="F49" s="267">
        <f>F48*C49</f>
        <v>0</v>
      </c>
    </row>
    <row r="50" spans="1:6" ht="16.5" thickBot="1" x14ac:dyDescent="0.4">
      <c r="A50" s="224"/>
      <c r="B50" s="257" t="s">
        <v>32</v>
      </c>
      <c r="C50" s="227"/>
      <c r="D50" s="268"/>
      <c r="E50" s="268"/>
      <c r="F50" s="221">
        <f>SUM(F48:F49)</f>
        <v>0</v>
      </c>
    </row>
    <row r="51" spans="1:6" ht="16.5" thickBot="1" x14ac:dyDescent="0.4">
      <c r="A51" s="231"/>
      <c r="B51" s="256" t="s">
        <v>34</v>
      </c>
      <c r="C51" s="226"/>
      <c r="D51" s="266"/>
      <c r="E51" s="266"/>
      <c r="F51" s="267">
        <f>F50*C51</f>
        <v>0</v>
      </c>
    </row>
    <row r="52" spans="1:6" ht="16.5" thickBot="1" x14ac:dyDescent="0.4">
      <c r="A52" s="224"/>
      <c r="B52" s="257" t="s">
        <v>32</v>
      </c>
      <c r="C52" s="227"/>
      <c r="D52" s="268"/>
      <c r="E52" s="268"/>
      <c r="F52" s="221">
        <f>SUM(F50:F51)</f>
        <v>0</v>
      </c>
    </row>
    <row r="53" spans="1:6" ht="16.5" thickBot="1" x14ac:dyDescent="0.4">
      <c r="A53" s="224"/>
      <c r="B53" s="258" t="s">
        <v>810</v>
      </c>
      <c r="C53" s="251"/>
      <c r="D53" s="268"/>
      <c r="E53" s="268"/>
      <c r="F53" s="269">
        <f>F52*C53</f>
        <v>0</v>
      </c>
    </row>
    <row r="54" spans="1:6" ht="16.5" thickBot="1" x14ac:dyDescent="0.4">
      <c r="A54" s="231"/>
      <c r="B54" s="259" t="s">
        <v>32</v>
      </c>
      <c r="C54" s="234"/>
      <c r="D54" s="266"/>
      <c r="E54" s="266"/>
      <c r="F54" s="266">
        <f>SUM(F52:F53)</f>
        <v>0</v>
      </c>
    </row>
    <row r="55" spans="1:6" ht="15" customHeight="1" x14ac:dyDescent="0.35"/>
    <row r="56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conditionalFormatting sqref="B35:D35 B41:D42 B44:D46 D8:E8 B33:D33">
    <cfRule type="cellIs" dxfId="1" priority="2" stopIfTrue="1" operator="equal">
      <formula>0</formula>
    </cfRule>
  </conditionalFormatting>
  <conditionalFormatting sqref="D35:E35 D41:E42 D44:E46 D8:E8 D33:E3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2022-10-21T05:45:22Z</dcterms:modified>
</cp:coreProperties>
</file>